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5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Лист1!$A$1:$M$37</definedName>
  </definedNames>
  <calcPr calcId="162913"/>
</workbook>
</file>

<file path=xl/calcChain.xml><?xml version="1.0" encoding="utf-8"?>
<calcChain xmlns="http://schemas.openxmlformats.org/spreadsheetml/2006/main">
  <c r="K29" i="1" l="1"/>
  <c r="H28" i="1"/>
  <c r="G28" i="1"/>
  <c r="J28" i="1" l="1"/>
  <c r="C22" i="1"/>
  <c r="M28" i="1"/>
  <c r="M22" i="1"/>
  <c r="J16" i="1"/>
  <c r="L16" i="1" s="1"/>
  <c r="J15" i="1"/>
  <c r="L15" i="1" s="1"/>
  <c r="M17" i="1"/>
  <c r="D17" i="1"/>
  <c r="C17" i="1"/>
  <c r="M29" i="1" l="1"/>
  <c r="J17" i="1"/>
  <c r="L17" i="1"/>
  <c r="L29" i="1" s="1"/>
  <c r="J22" i="1"/>
  <c r="H22" i="1"/>
  <c r="G22" i="1"/>
  <c r="J29" i="1" l="1"/>
  <c r="I17" i="1"/>
  <c r="I29" i="1" s="1"/>
  <c r="G17" i="1"/>
  <c r="G29" i="1" s="1"/>
  <c r="H17" i="1" l="1"/>
  <c r="H29" i="1" s="1"/>
</calcChain>
</file>

<file path=xl/sharedStrings.xml><?xml version="1.0" encoding="utf-8"?>
<sst xmlns="http://schemas.openxmlformats.org/spreadsheetml/2006/main" count="95" uniqueCount="61">
  <si>
    <t xml:space="preserve">Городокского райисполкома </t>
  </si>
  <si>
    <t>№ п/п</t>
  </si>
  <si>
    <t>Наименование объекта</t>
  </si>
  <si>
    <t>Общая площадь квартир жилых домов, кв.м.</t>
  </si>
  <si>
    <t>Ввод площади в текущем году, кв.м.</t>
  </si>
  <si>
    <t>Сроки проведения капитального ремонта в текущем году</t>
  </si>
  <si>
    <t>Стоимость проведения капитального ремонта, руб.</t>
  </si>
  <si>
    <t>План финансирования</t>
  </si>
  <si>
    <t>начало, месяц</t>
  </si>
  <si>
    <t>окончание, месяц</t>
  </si>
  <si>
    <t>всего</t>
  </si>
  <si>
    <t>в том числе</t>
  </si>
  <si>
    <t>кредиторская задолженность на 01.01.17</t>
  </si>
  <si>
    <t>бюджет</t>
  </si>
  <si>
    <t>отчисления граждан и арендаторы</t>
  </si>
  <si>
    <t>Раздел I. Объекты с вводом площади в текущем году</t>
  </si>
  <si>
    <t>Раздел V. Затраты заказчика</t>
  </si>
  <si>
    <t>Информация по объектам текущего графика капитального ремонта жилищного фонда</t>
  </si>
  <si>
    <t>Нормативный срок производства работ</t>
  </si>
  <si>
    <t xml:space="preserve">Сроки проведения капитального ремонта </t>
  </si>
  <si>
    <t>Стоимость 1 кв.м., руб.</t>
  </si>
  <si>
    <t>Подрядная организация</t>
  </si>
  <si>
    <t xml:space="preserve">начало, месяц, год </t>
  </si>
  <si>
    <t>окончание, месяц, год</t>
  </si>
  <si>
    <t>отчисление услуг госстройнадзора</t>
  </si>
  <si>
    <t xml:space="preserve">г.Городок </t>
  </si>
  <si>
    <t>ВСЕГО:</t>
  </si>
  <si>
    <t>сметная, руб.</t>
  </si>
  <si>
    <t>договорная,     руб</t>
  </si>
  <si>
    <t xml:space="preserve">Капитальный ремонт с элементами модернизации жилого дома №49  по ул.Невельское шоссе в г.Городке  </t>
  </si>
  <si>
    <t xml:space="preserve">Капитальный ремонт с элементами модернизации жилого дома №29  по ул.Коммунистическая в г.Городке  </t>
  </si>
  <si>
    <t>Раздел III. Разработка проектной документации</t>
  </si>
  <si>
    <t>Итого:</t>
  </si>
  <si>
    <t>Виды ремонтно-строительных работ</t>
  </si>
  <si>
    <t>Технический надзор</t>
  </si>
  <si>
    <t>Авторский надзор</t>
  </si>
  <si>
    <t xml:space="preserve">Капитальный ремонт с элементами модернизации жилого дома №29  по ул.Комсомольская в г.Городке  </t>
  </si>
  <si>
    <t xml:space="preserve">Капитальный ремонт с элементами модернизации жилого дома №2/1 по ул.Войсковая в.н.п.Прудок Городокского района  </t>
  </si>
  <si>
    <t xml:space="preserve">Капитальный ремонт с элементами модернизации жилого дома №2/ 2 по ул.Войсковая в.н.п.Прудок Городокского района  </t>
  </si>
  <si>
    <t>Использовано средств на 01.01.2021, руб</t>
  </si>
  <si>
    <t>стоимость работ на 2021 год</t>
  </si>
  <si>
    <t>3 мес.</t>
  </si>
  <si>
    <t xml:space="preserve">март </t>
  </si>
  <si>
    <t>июнь</t>
  </si>
  <si>
    <t xml:space="preserve">процедура закупки </t>
  </si>
  <si>
    <t>ремонт кровли,ремонт фасадов с устранением сырости и продуваемости отдельных их фрагментов, ремонт входной группы,ремонт балконов, замена  отмостки, замена окон и дверей в местах общего пользования.</t>
  </si>
  <si>
    <t xml:space="preserve">ремонт кровли, ремонт входной группы,ремонт балконов, устройство отмостки, замена окон и дверей в местах общего пользования, замена магистралей и стояков холодного, горячего водоснабжения, канализации, отопления, замена внутридомовых систем электроснабжения в местах общего пользования </t>
  </si>
  <si>
    <t>сентябрь</t>
  </si>
  <si>
    <t xml:space="preserve">мониторинг цен в строительстве </t>
  </si>
  <si>
    <t>апрель</t>
  </si>
  <si>
    <t>июль</t>
  </si>
  <si>
    <t>май</t>
  </si>
  <si>
    <t>август</t>
  </si>
  <si>
    <t>Текущий график капитального ремонта жилищного фонда по Городокскому району на 2021 год</t>
  </si>
  <si>
    <t xml:space="preserve">  </t>
  </si>
  <si>
    <t xml:space="preserve"> </t>
  </si>
  <si>
    <t xml:space="preserve">Приложение 1 </t>
  </si>
  <si>
    <t xml:space="preserve"> к решению</t>
  </si>
  <si>
    <t>ение</t>
  </si>
  <si>
    <t xml:space="preserve">   </t>
  </si>
  <si>
    <t>28.01.2021 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</si>
</sst>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2" xfId="0" applyBorder="1"/>
    <xf numFmtId="4" fontId="2" fillId="0" borderId="1" xfId="0" applyNumberFormat="1" applyFont="1" applyBorder="1" applyAlignment="1">
      <alignment vertical="top" wrapText="1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/>
    <xf numFmtId="3" fontId="2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" fontId="2" fillId="0" borderId="0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3" fontId="4" fillId="0" borderId="1" xfId="0" applyNumberFormat="1" applyFont="1" applyBorder="1"/>
    <xf numFmtId="0" fontId="2" fillId="0" borderId="1" xfId="0" applyFont="1" applyBorder="1" applyAlignment="1">
      <alignment horizontal="center" vertical="top"/>
    </xf>
    <xf numFmtId="4" fontId="4" fillId="0" borderId="1" xfId="0" applyNumberFormat="1" applyFont="1" applyBorder="1"/>
    <xf numFmtId="0" fontId="6" fillId="0" borderId="0" xfId="0" applyFont="1"/>
    <xf numFmtId="0" fontId="2" fillId="0" borderId="1" xfId="0" applyFont="1" applyBorder="1" applyAlignment="1">
      <alignment horizontal="right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9" fillId="0" borderId="0" xfId="0" applyFont="1"/>
    <xf numFmtId="0" fontId="2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vertical="top" wrapText="1"/>
    </xf>
    <xf numFmtId="0" fontId="11" fillId="0" borderId="0" xfId="0" applyFont="1" applyAlignment="1"/>
    <xf numFmtId="0" fontId="11" fillId="0" borderId="0" xfId="0" applyFont="1"/>
    <xf numFmtId="0" fontId="7" fillId="0" borderId="0" xfId="0" applyFont="1"/>
    <xf numFmtId="0" fontId="7" fillId="0" borderId="0" xfId="0" applyFont="1" applyAlignment="1">
      <alignment vertical="top" wrapText="1"/>
    </xf>
    <xf numFmtId="0" fontId="12" fillId="0" borderId="0" xfId="0" applyFont="1"/>
    <xf numFmtId="0" fontId="4" fillId="0" borderId="1" xfId="0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0" fillId="0" borderId="0" xfId="0" applyFont="1"/>
    <xf numFmtId="4" fontId="4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4" fontId="4" fillId="0" borderId="3" xfId="0" applyNumberFormat="1" applyFont="1" applyBorder="1" applyAlignment="1">
      <alignment horizontal="left"/>
    </xf>
    <xf numFmtId="4" fontId="4" fillId="0" borderId="4" xfId="0" applyNumberFormat="1" applyFont="1" applyBorder="1" applyAlignment="1">
      <alignment horizontal="left"/>
    </xf>
    <xf numFmtId="4" fontId="4" fillId="0" borderId="2" xfId="0" applyNumberFormat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view="pageBreakPreview" zoomScale="120" zoomScaleNormal="120" zoomScaleSheetLayoutView="120" workbookViewId="0">
      <selection activeCell="N15" sqref="N15"/>
    </sheetView>
  </sheetViews>
  <sheetFormatPr defaultRowHeight="15" x14ac:dyDescent="0.25"/>
  <cols>
    <col min="1" max="1" width="3" customWidth="1"/>
    <col min="2" max="2" width="23.42578125" customWidth="1"/>
    <col min="3" max="3" width="8.5703125" customWidth="1"/>
    <col min="4" max="5" width="7.85546875" customWidth="1"/>
    <col min="6" max="6" width="10.140625" customWidth="1"/>
    <col min="7" max="7" width="11.28515625" customWidth="1"/>
    <col min="8" max="8" width="10.5703125" customWidth="1"/>
    <col min="9" max="9" width="10.7109375" customWidth="1"/>
    <col min="10" max="10" width="11.85546875" customWidth="1"/>
    <col min="11" max="11" width="7.7109375" customWidth="1"/>
    <col min="12" max="12" width="9.85546875" customWidth="1"/>
    <col min="13" max="13" width="11.42578125" customWidth="1"/>
  </cols>
  <sheetData>
    <row r="1" spans="1:14" ht="15.75" x14ac:dyDescent="0.25">
      <c r="A1" s="1" t="s">
        <v>54</v>
      </c>
      <c r="B1" s="1"/>
      <c r="C1" s="2"/>
      <c r="D1" s="2"/>
      <c r="E1" s="2"/>
      <c r="F1" s="1" t="s">
        <v>55</v>
      </c>
      <c r="G1" s="1"/>
      <c r="H1" s="1"/>
      <c r="I1" s="32"/>
      <c r="J1" s="33"/>
      <c r="K1" s="1" t="s">
        <v>56</v>
      </c>
      <c r="L1" s="1" t="s">
        <v>58</v>
      </c>
      <c r="M1" s="41"/>
    </row>
    <row r="2" spans="1:14" ht="15.75" x14ac:dyDescent="0.25">
      <c r="A2" s="1" t="s">
        <v>55</v>
      </c>
      <c r="B2" s="1" t="s">
        <v>55</v>
      </c>
      <c r="C2" s="2" t="s">
        <v>55</v>
      </c>
      <c r="D2" s="2"/>
      <c r="E2" s="2"/>
      <c r="F2" s="1" t="s">
        <v>55</v>
      </c>
      <c r="G2" s="1"/>
      <c r="H2" s="1"/>
      <c r="I2" s="32"/>
      <c r="J2" s="33"/>
      <c r="K2" s="1" t="s">
        <v>57</v>
      </c>
      <c r="L2" s="1"/>
      <c r="M2" s="41"/>
    </row>
    <row r="3" spans="1:14" ht="15.75" x14ac:dyDescent="0.25">
      <c r="A3" s="1" t="s">
        <v>55</v>
      </c>
      <c r="B3" s="1"/>
      <c r="C3" s="2"/>
      <c r="D3" s="2"/>
      <c r="E3" s="2"/>
      <c r="F3" s="1" t="s">
        <v>55</v>
      </c>
      <c r="G3" s="1"/>
      <c r="H3" s="1"/>
      <c r="I3" s="32"/>
      <c r="J3" s="33"/>
      <c r="K3" s="1" t="s">
        <v>0</v>
      </c>
      <c r="L3" s="1"/>
      <c r="M3" s="41"/>
    </row>
    <row r="4" spans="1:14" ht="15.75" x14ac:dyDescent="0.25">
      <c r="A4" s="1" t="s">
        <v>55</v>
      </c>
      <c r="B4" s="1" t="s">
        <v>55</v>
      </c>
      <c r="C4" s="2" t="s">
        <v>55</v>
      </c>
      <c r="D4" s="2"/>
      <c r="E4" s="2"/>
      <c r="F4" s="1" t="s">
        <v>59</v>
      </c>
      <c r="G4" s="1"/>
      <c r="H4" s="1"/>
      <c r="I4" s="32"/>
      <c r="J4" s="33"/>
      <c r="K4" s="1" t="s">
        <v>60</v>
      </c>
      <c r="L4" s="1"/>
      <c r="M4" s="41"/>
    </row>
    <row r="5" spans="1:14" ht="15.75" x14ac:dyDescent="0.25">
      <c r="A5" s="1" t="s">
        <v>55</v>
      </c>
      <c r="B5" s="1" t="s">
        <v>55</v>
      </c>
      <c r="C5" s="2" t="s">
        <v>55</v>
      </c>
      <c r="D5" s="2"/>
      <c r="E5" s="2"/>
      <c r="F5" s="1" t="s">
        <v>55</v>
      </c>
      <c r="G5" s="1" t="s">
        <v>55</v>
      </c>
      <c r="H5" s="1" t="s">
        <v>55</v>
      </c>
      <c r="I5" s="32"/>
      <c r="J5" s="33"/>
      <c r="K5" s="33"/>
      <c r="L5" s="33"/>
      <c r="M5" s="33"/>
    </row>
    <row r="6" spans="1:14" ht="15" customHeight="1" x14ac:dyDescent="0.25"/>
    <row r="7" spans="1:14" ht="19.5" x14ac:dyDescent="0.25">
      <c r="A7" s="88" t="s">
        <v>53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</row>
    <row r="8" spans="1:14" x14ac:dyDescent="0.25">
      <c r="A8" s="60" t="s">
        <v>1</v>
      </c>
      <c r="B8" s="60" t="s">
        <v>2</v>
      </c>
      <c r="C8" s="60" t="s">
        <v>3</v>
      </c>
      <c r="D8" s="60" t="s">
        <v>4</v>
      </c>
      <c r="E8" s="60" t="s">
        <v>5</v>
      </c>
      <c r="F8" s="60"/>
      <c r="G8" s="60" t="s">
        <v>6</v>
      </c>
      <c r="H8" s="60"/>
      <c r="I8" s="60" t="s">
        <v>39</v>
      </c>
      <c r="J8" s="60" t="s">
        <v>7</v>
      </c>
      <c r="K8" s="60"/>
      <c r="L8" s="60"/>
      <c r="M8" s="60"/>
    </row>
    <row r="9" spans="1:14" x14ac:dyDescent="0.25">
      <c r="A9" s="60"/>
      <c r="B9" s="60"/>
      <c r="C9" s="60"/>
      <c r="D9" s="60"/>
      <c r="E9" s="60" t="s">
        <v>8</v>
      </c>
      <c r="F9" s="60" t="s">
        <v>9</v>
      </c>
      <c r="G9" s="60" t="s">
        <v>27</v>
      </c>
      <c r="H9" s="60" t="s">
        <v>28</v>
      </c>
      <c r="I9" s="60"/>
      <c r="J9" s="60" t="s">
        <v>10</v>
      </c>
      <c r="K9" s="60" t="s">
        <v>11</v>
      </c>
      <c r="L9" s="60"/>
      <c r="M9" s="60"/>
    </row>
    <row r="10" spans="1:14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 t="s">
        <v>12</v>
      </c>
      <c r="L10" s="60" t="s">
        <v>40</v>
      </c>
      <c r="M10" s="60"/>
    </row>
    <row r="11" spans="1:14" ht="38.25" x14ac:dyDescent="0.25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12" t="s">
        <v>13</v>
      </c>
      <c r="M11" s="3" t="s">
        <v>14</v>
      </c>
    </row>
    <row r="12" spans="1:14" x14ac:dyDescent="0.25">
      <c r="A12" s="5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4">
        <v>8</v>
      </c>
      <c r="I12" s="4">
        <v>9</v>
      </c>
      <c r="J12" s="4">
        <v>10</v>
      </c>
      <c r="K12" s="4">
        <v>11</v>
      </c>
      <c r="L12" s="4">
        <v>12</v>
      </c>
      <c r="M12" s="4">
        <v>13</v>
      </c>
    </row>
    <row r="13" spans="1:14" ht="17.25" customHeight="1" x14ac:dyDescent="0.25">
      <c r="A13" s="74" t="s">
        <v>15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6"/>
    </row>
    <row r="14" spans="1:14" ht="16.5" customHeight="1" x14ac:dyDescent="0.25">
      <c r="A14" s="14"/>
      <c r="B14" s="85" t="s">
        <v>25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7"/>
    </row>
    <row r="15" spans="1:14" ht="63.75" customHeight="1" x14ac:dyDescent="0.25">
      <c r="A15" s="12">
        <v>1</v>
      </c>
      <c r="B15" s="12" t="s">
        <v>30</v>
      </c>
      <c r="C15" s="26">
        <v>2023</v>
      </c>
      <c r="D15" s="26">
        <v>2023</v>
      </c>
      <c r="E15" s="22" t="s">
        <v>42</v>
      </c>
      <c r="F15" s="22" t="s">
        <v>43</v>
      </c>
      <c r="G15" s="15">
        <v>359799</v>
      </c>
      <c r="H15" s="15">
        <v>287839.2</v>
      </c>
      <c r="I15" s="15">
        <v>0</v>
      </c>
      <c r="J15" s="15">
        <f>H15</f>
        <v>287839.2</v>
      </c>
      <c r="K15" s="15"/>
      <c r="L15" s="15">
        <f>J15-M15</f>
        <v>3981.5800000000163</v>
      </c>
      <c r="M15" s="15">
        <v>283857.62</v>
      </c>
    </row>
    <row r="16" spans="1:14" ht="62.25" customHeight="1" x14ac:dyDescent="0.25">
      <c r="A16" s="45">
        <v>2</v>
      </c>
      <c r="B16" s="12" t="s">
        <v>29</v>
      </c>
      <c r="C16" s="26">
        <v>1361</v>
      </c>
      <c r="D16" s="26">
        <v>1361</v>
      </c>
      <c r="E16" s="22" t="s">
        <v>43</v>
      </c>
      <c r="F16" s="22" t="s">
        <v>47</v>
      </c>
      <c r="G16" s="39">
        <v>561870</v>
      </c>
      <c r="H16" s="39">
        <v>453099.02</v>
      </c>
      <c r="I16" s="39">
        <v>0</v>
      </c>
      <c r="J16" s="39">
        <f>H16</f>
        <v>453099.02</v>
      </c>
      <c r="K16" s="39"/>
      <c r="L16" s="39">
        <f>J16-M16</f>
        <v>214018.42</v>
      </c>
      <c r="M16" s="39">
        <v>239080.6</v>
      </c>
      <c r="N16" s="42"/>
    </row>
    <row r="17" spans="1:15" ht="14.25" customHeight="1" x14ac:dyDescent="0.25">
      <c r="A17" s="23"/>
      <c r="B17" s="35" t="s">
        <v>32</v>
      </c>
      <c r="C17" s="36">
        <f>SUM(C15:C16)</f>
        <v>3384</v>
      </c>
      <c r="D17" s="36">
        <f>SUM(D15:D16)</f>
        <v>3384</v>
      </c>
      <c r="E17" s="37"/>
      <c r="F17" s="37"/>
      <c r="G17" s="38">
        <f>SUM(G15:G16)</f>
        <v>921669</v>
      </c>
      <c r="H17" s="38">
        <f>SUM(H15:H16)</f>
        <v>740938.22</v>
      </c>
      <c r="I17" s="38">
        <f>SUM(I15:I16)</f>
        <v>0</v>
      </c>
      <c r="J17" s="38">
        <f>SUM(J15:J16)</f>
        <v>740938.22</v>
      </c>
      <c r="K17" s="38"/>
      <c r="L17" s="38">
        <f>SUM(L15:L16)</f>
        <v>218000.00000000003</v>
      </c>
      <c r="M17" s="38">
        <f>SUM(M15:M16)</f>
        <v>522938.22</v>
      </c>
      <c r="N17" s="42"/>
      <c r="O17" s="42"/>
    </row>
    <row r="18" spans="1:15" x14ac:dyDescent="0.25">
      <c r="A18" s="77" t="s">
        <v>31</v>
      </c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80"/>
    </row>
    <row r="19" spans="1:15" ht="67.5" customHeight="1" x14ac:dyDescent="0.25">
      <c r="A19" s="21">
        <v>1</v>
      </c>
      <c r="B19" s="12" t="s">
        <v>36</v>
      </c>
      <c r="C19" s="26">
        <v>2846</v>
      </c>
      <c r="D19" s="27"/>
      <c r="E19" s="8" t="s">
        <v>49</v>
      </c>
      <c r="F19" s="46" t="s">
        <v>50</v>
      </c>
      <c r="G19" s="15">
        <v>21200</v>
      </c>
      <c r="H19" s="15">
        <v>18450</v>
      </c>
      <c r="I19" s="15"/>
      <c r="J19" s="15">
        <v>18450</v>
      </c>
      <c r="K19" s="27"/>
      <c r="L19" s="15"/>
      <c r="M19" s="15">
        <v>18450</v>
      </c>
    </row>
    <row r="20" spans="1:15" ht="66.75" customHeight="1" x14ac:dyDescent="0.25">
      <c r="A20" s="10">
        <v>2</v>
      </c>
      <c r="B20" s="12" t="s">
        <v>37</v>
      </c>
      <c r="C20" s="26">
        <v>2065</v>
      </c>
      <c r="D20" s="6"/>
      <c r="E20" s="8" t="s">
        <v>51</v>
      </c>
      <c r="F20" s="46" t="s">
        <v>52</v>
      </c>
      <c r="G20" s="15">
        <v>21200</v>
      </c>
      <c r="H20" s="15">
        <v>18450</v>
      </c>
      <c r="I20" s="15"/>
      <c r="J20" s="15">
        <v>18450</v>
      </c>
      <c r="K20" s="6"/>
      <c r="L20" s="15"/>
      <c r="M20" s="15">
        <v>18450</v>
      </c>
    </row>
    <row r="21" spans="1:15" ht="66.75" customHeight="1" x14ac:dyDescent="0.25">
      <c r="A21" s="10">
        <v>3</v>
      </c>
      <c r="B21" s="12" t="s">
        <v>38</v>
      </c>
      <c r="C21" s="26">
        <v>2064</v>
      </c>
      <c r="D21" s="6"/>
      <c r="E21" s="8" t="s">
        <v>43</v>
      </c>
      <c r="F21" s="46" t="s">
        <v>47</v>
      </c>
      <c r="G21" s="15">
        <v>21200</v>
      </c>
      <c r="H21" s="15">
        <v>18344</v>
      </c>
      <c r="I21" s="15"/>
      <c r="J21" s="15">
        <v>18344</v>
      </c>
      <c r="K21" s="6"/>
      <c r="L21" s="15"/>
      <c r="M21" s="15">
        <v>18334</v>
      </c>
    </row>
    <row r="22" spans="1:15" ht="19.5" customHeight="1" x14ac:dyDescent="0.25">
      <c r="A22" s="10"/>
      <c r="B22" s="35" t="s">
        <v>32</v>
      </c>
      <c r="C22" s="36">
        <f>SUM(C19:C21)</f>
        <v>6975</v>
      </c>
      <c r="D22" s="43"/>
      <c r="E22" s="40"/>
      <c r="F22" s="40"/>
      <c r="G22" s="38">
        <f>SUM(G19:G21)</f>
        <v>63600</v>
      </c>
      <c r="H22" s="38">
        <f>SUM(H19:H21)</f>
        <v>55244</v>
      </c>
      <c r="I22" s="38"/>
      <c r="J22" s="38">
        <f>SUM(J19:J21)</f>
        <v>55244</v>
      </c>
      <c r="K22" s="11"/>
      <c r="L22" s="38"/>
      <c r="M22" s="38">
        <f>SUM(M19:M21)</f>
        <v>55234</v>
      </c>
    </row>
    <row r="23" spans="1:15" x14ac:dyDescent="0.25">
      <c r="A23" s="81" t="s">
        <v>16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3"/>
    </row>
    <row r="24" spans="1:15" x14ac:dyDescent="0.25">
      <c r="A24" s="7">
        <v>1</v>
      </c>
      <c r="B24" s="9" t="s">
        <v>34</v>
      </c>
      <c r="C24" s="9"/>
      <c r="D24" s="9"/>
      <c r="E24" s="9"/>
      <c r="F24" s="9"/>
      <c r="G24" s="44">
        <v>8792.7199999999993</v>
      </c>
      <c r="H24" s="44">
        <v>8792.7199999999993</v>
      </c>
      <c r="I24" s="9"/>
      <c r="J24" s="44">
        <v>8792.7199999999993</v>
      </c>
      <c r="K24" s="6"/>
      <c r="L24" s="6"/>
      <c r="M24" s="44">
        <v>8792.7199999999993</v>
      </c>
    </row>
    <row r="25" spans="1:15" x14ac:dyDescent="0.25">
      <c r="A25" s="7">
        <v>2</v>
      </c>
      <c r="B25" s="9" t="s">
        <v>35</v>
      </c>
      <c r="C25" s="9"/>
      <c r="D25" s="9"/>
      <c r="E25" s="7"/>
      <c r="F25" s="9"/>
      <c r="G25" s="44">
        <v>1659</v>
      </c>
      <c r="H25" s="44">
        <v>1659</v>
      </c>
      <c r="I25" s="9"/>
      <c r="J25" s="44">
        <v>1659</v>
      </c>
      <c r="K25" s="6"/>
      <c r="L25" s="6"/>
      <c r="M25" s="44">
        <v>1659</v>
      </c>
    </row>
    <row r="26" spans="1:15" x14ac:dyDescent="0.25">
      <c r="A26" s="7">
        <v>3</v>
      </c>
      <c r="B26" s="9" t="s">
        <v>24</v>
      </c>
      <c r="C26" s="9"/>
      <c r="D26" s="9"/>
      <c r="E26" s="9"/>
      <c r="F26" s="9"/>
      <c r="G26" s="44">
        <v>995.41</v>
      </c>
      <c r="H26" s="44">
        <v>995.41</v>
      </c>
      <c r="I26" s="9"/>
      <c r="J26" s="44">
        <v>995.41</v>
      </c>
      <c r="K26" s="6"/>
      <c r="L26" s="6"/>
      <c r="M26" s="44">
        <v>995.41</v>
      </c>
    </row>
    <row r="27" spans="1:15" x14ac:dyDescent="0.25">
      <c r="A27" s="7">
        <v>4</v>
      </c>
      <c r="B27" s="9" t="s">
        <v>48</v>
      </c>
      <c r="C27" s="9"/>
      <c r="D27" s="9"/>
      <c r="E27" s="9"/>
      <c r="F27" s="9"/>
      <c r="G27" s="44">
        <v>580.65</v>
      </c>
      <c r="H27" s="44">
        <v>580.65</v>
      </c>
      <c r="I27" s="9"/>
      <c r="J27" s="44">
        <v>580.65</v>
      </c>
      <c r="K27" s="6"/>
      <c r="L27" s="29"/>
      <c r="M27" s="44">
        <v>580.65</v>
      </c>
    </row>
    <row r="28" spans="1:15" x14ac:dyDescent="0.25">
      <c r="A28" s="7"/>
      <c r="B28" s="9" t="s">
        <v>32</v>
      </c>
      <c r="C28" s="9"/>
      <c r="D28" s="9"/>
      <c r="E28" s="9"/>
      <c r="F28" s="9"/>
      <c r="G28" s="44">
        <f>SUM(G24:G27)</f>
        <v>12027.779999999999</v>
      </c>
      <c r="H28" s="44">
        <f>SUM(H24:H27)</f>
        <v>12027.779999999999</v>
      </c>
      <c r="I28" s="9"/>
      <c r="J28" s="44">
        <f>SUM(J24:J27)</f>
        <v>12027.779999999999</v>
      </c>
      <c r="K28" s="6"/>
      <c r="L28" s="29"/>
      <c r="M28" s="44">
        <f>SUM(M24:M27)</f>
        <v>12027.779999999999</v>
      </c>
    </row>
    <row r="29" spans="1:15" x14ac:dyDescent="0.25">
      <c r="A29" s="16"/>
      <c r="B29" s="16" t="s">
        <v>26</v>
      </c>
      <c r="C29" s="17"/>
      <c r="D29" s="17"/>
      <c r="E29" s="17"/>
      <c r="F29" s="17"/>
      <c r="G29" s="19">
        <f>G17+G22+G28</f>
        <v>997296.78</v>
      </c>
      <c r="H29" s="19">
        <f t="shared" ref="H29:M29" si="0">H17+H22+H28</f>
        <v>808210</v>
      </c>
      <c r="I29" s="19">
        <f t="shared" si="0"/>
        <v>0</v>
      </c>
      <c r="J29" s="19">
        <f t="shared" si="0"/>
        <v>808210</v>
      </c>
      <c r="K29" s="19">
        <f t="shared" si="0"/>
        <v>0</v>
      </c>
      <c r="L29" s="19">
        <f t="shared" si="0"/>
        <v>218000.00000000003</v>
      </c>
      <c r="M29" s="19">
        <f t="shared" si="0"/>
        <v>590200</v>
      </c>
    </row>
    <row r="30" spans="1:15" ht="19.5" x14ac:dyDescent="0.35">
      <c r="A30" s="84" t="s">
        <v>17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13"/>
      <c r="M30" s="20"/>
    </row>
    <row r="31" spans="1:15" ht="15" customHeight="1" x14ac:dyDescent="0.25">
      <c r="A31" s="56" t="s">
        <v>1</v>
      </c>
      <c r="B31" s="58" t="s">
        <v>2</v>
      </c>
      <c r="C31" s="60" t="s">
        <v>18</v>
      </c>
      <c r="D31" s="60" t="s">
        <v>19</v>
      </c>
      <c r="E31" s="60"/>
      <c r="F31" s="60" t="s">
        <v>20</v>
      </c>
      <c r="G31" s="52" t="s">
        <v>33</v>
      </c>
      <c r="H31" s="61"/>
      <c r="I31" s="61"/>
      <c r="J31" s="61"/>
      <c r="K31" s="62"/>
      <c r="L31" s="52" t="s">
        <v>21</v>
      </c>
      <c r="M31" s="53"/>
    </row>
    <row r="32" spans="1:15" ht="51" x14ac:dyDescent="0.25">
      <c r="A32" s="57"/>
      <c r="B32" s="59"/>
      <c r="C32" s="60"/>
      <c r="D32" s="25" t="s">
        <v>22</v>
      </c>
      <c r="E32" s="25" t="s">
        <v>23</v>
      </c>
      <c r="F32" s="60"/>
      <c r="G32" s="63"/>
      <c r="H32" s="64"/>
      <c r="I32" s="64"/>
      <c r="J32" s="64"/>
      <c r="K32" s="65"/>
      <c r="L32" s="54"/>
      <c r="M32" s="55"/>
    </row>
    <row r="33" spans="1:13" x14ac:dyDescent="0.25">
      <c r="A33" s="25">
        <v>1</v>
      </c>
      <c r="B33" s="25">
        <v>2</v>
      </c>
      <c r="C33" s="25">
        <v>3</v>
      </c>
      <c r="D33" s="25">
        <v>4</v>
      </c>
      <c r="E33" s="25">
        <v>5</v>
      </c>
      <c r="F33" s="25">
        <v>6</v>
      </c>
      <c r="G33" s="68">
        <v>7</v>
      </c>
      <c r="H33" s="69"/>
      <c r="I33" s="69"/>
      <c r="J33" s="69"/>
      <c r="K33" s="70"/>
      <c r="L33" s="66">
        <v>8</v>
      </c>
      <c r="M33" s="67"/>
    </row>
    <row r="34" spans="1:13" ht="67.5" customHeight="1" x14ac:dyDescent="0.25">
      <c r="A34" s="25">
        <v>1</v>
      </c>
      <c r="B34" s="12" t="s">
        <v>30</v>
      </c>
      <c r="C34" s="8" t="s">
        <v>41</v>
      </c>
      <c r="D34" s="22" t="s">
        <v>42</v>
      </c>
      <c r="E34" s="22" t="s">
        <v>43</v>
      </c>
      <c r="F34" s="15">
        <v>178</v>
      </c>
      <c r="G34" s="71" t="s">
        <v>45</v>
      </c>
      <c r="H34" s="72"/>
      <c r="I34" s="72"/>
      <c r="J34" s="72"/>
      <c r="K34" s="73"/>
      <c r="L34" s="50" t="s">
        <v>44</v>
      </c>
      <c r="M34" s="51"/>
    </row>
    <row r="35" spans="1:13" ht="66.75" customHeight="1" x14ac:dyDescent="0.25">
      <c r="A35" s="18">
        <v>2</v>
      </c>
      <c r="B35" s="12" t="s">
        <v>29</v>
      </c>
      <c r="C35" s="28" t="s">
        <v>41</v>
      </c>
      <c r="D35" s="22" t="s">
        <v>42</v>
      </c>
      <c r="E35" s="22" t="s">
        <v>43</v>
      </c>
      <c r="F35" s="15">
        <v>413</v>
      </c>
      <c r="G35" s="47" t="s">
        <v>46</v>
      </c>
      <c r="H35" s="48"/>
      <c r="I35" s="48"/>
      <c r="J35" s="48"/>
      <c r="K35" s="49"/>
      <c r="L35" s="50" t="s">
        <v>44</v>
      </c>
      <c r="M35" s="51"/>
    </row>
    <row r="36" spans="1:13" ht="16.5" customHeight="1" x14ac:dyDescent="0.3">
      <c r="A36" s="20"/>
      <c r="B36" s="30"/>
      <c r="C36" s="31"/>
      <c r="D36" s="31"/>
      <c r="E36" s="31"/>
      <c r="F36" s="31"/>
      <c r="G36" s="31"/>
      <c r="H36" s="31"/>
      <c r="I36" s="31"/>
      <c r="J36" s="24"/>
      <c r="K36" s="20"/>
      <c r="L36" s="20"/>
      <c r="M36" s="20"/>
    </row>
    <row r="37" spans="1:13" ht="20.25" customHeight="1" x14ac:dyDescent="0.25">
      <c r="A37" s="20"/>
      <c r="B37" s="2" t="s">
        <v>55</v>
      </c>
      <c r="C37" s="2" t="s">
        <v>55</v>
      </c>
      <c r="D37" s="20" t="s">
        <v>55</v>
      </c>
      <c r="E37" s="20"/>
      <c r="F37" s="20"/>
      <c r="G37" s="20" t="s">
        <v>55</v>
      </c>
      <c r="H37" s="20"/>
      <c r="I37" s="20"/>
      <c r="J37" s="20"/>
      <c r="K37" s="20"/>
      <c r="L37" s="20"/>
      <c r="M37" s="20"/>
    </row>
    <row r="38" spans="1:13" ht="18" customHeight="1" x14ac:dyDescent="0.3">
      <c r="A38" s="20"/>
      <c r="B38" s="24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pans="1:13" ht="18.75" x14ac:dyDescent="0.3">
      <c r="A39" s="20"/>
      <c r="B39" s="24"/>
      <c r="C39" s="24"/>
      <c r="D39" s="20"/>
      <c r="E39" s="20"/>
      <c r="F39" s="20"/>
      <c r="G39" s="20"/>
      <c r="H39" s="31"/>
      <c r="I39" s="31"/>
      <c r="J39" s="20"/>
      <c r="K39" s="20"/>
      <c r="L39" s="20"/>
      <c r="M39" s="20"/>
    </row>
    <row r="42" spans="1:13" ht="18.75" x14ac:dyDescent="0.3">
      <c r="B42" s="34"/>
      <c r="C42" s="34"/>
      <c r="D42" s="34"/>
      <c r="E42" s="34"/>
      <c r="F42" s="34"/>
      <c r="G42" s="34"/>
      <c r="H42" s="34"/>
      <c r="I42" s="34"/>
    </row>
    <row r="43" spans="1:13" ht="18.75" x14ac:dyDescent="0.3">
      <c r="B43" s="34"/>
      <c r="C43" s="34"/>
      <c r="D43" s="34"/>
      <c r="E43" s="34"/>
      <c r="F43" s="34"/>
      <c r="G43" s="34"/>
      <c r="H43" s="34"/>
      <c r="I43" s="34"/>
    </row>
  </sheetData>
  <mergeCells count="35">
    <mergeCell ref="A7:M7"/>
    <mergeCell ref="A8:A11"/>
    <mergeCell ref="B8:B11"/>
    <mergeCell ref="C8:C11"/>
    <mergeCell ref="D8:D11"/>
    <mergeCell ref="E8:F8"/>
    <mergeCell ref="G8:H8"/>
    <mergeCell ref="I8:I11"/>
    <mergeCell ref="J8:M8"/>
    <mergeCell ref="E9:E11"/>
    <mergeCell ref="F9:F11"/>
    <mergeCell ref="G9:G11"/>
    <mergeCell ref="H9:H11"/>
    <mergeCell ref="J9:J11"/>
    <mergeCell ref="K9:M9"/>
    <mergeCell ref="K10:K11"/>
    <mergeCell ref="L10:M10"/>
    <mergeCell ref="A13:M13"/>
    <mergeCell ref="A18:M18"/>
    <mergeCell ref="A23:M23"/>
    <mergeCell ref="A30:K30"/>
    <mergeCell ref="B14:M14"/>
    <mergeCell ref="G35:K35"/>
    <mergeCell ref="L35:M35"/>
    <mergeCell ref="L31:M32"/>
    <mergeCell ref="L34:M34"/>
    <mergeCell ref="A31:A32"/>
    <mergeCell ref="B31:B32"/>
    <mergeCell ref="C31:C32"/>
    <mergeCell ref="D31:E31"/>
    <mergeCell ref="F31:F32"/>
    <mergeCell ref="G31:K32"/>
    <mergeCell ref="L33:M33"/>
    <mergeCell ref="G33:K33"/>
    <mergeCell ref="G34:K34"/>
  </mergeCells>
  <pageMargins left="0.70866141732283472" right="0.51181102362204722" top="0.35433070866141736" bottom="0.39370078740157483" header="0.31496062992125984" footer="0.31496062992125984"/>
  <pageSetup paperSize="9" scale="9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2021-06-10T07:39:42Z</dcterms:modified>
</cp:coreProperties>
</file>